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1 полугодие 2014" sheetId="1" r:id="rId1"/>
  </sheets>
  <calcPr calcId="125725"/>
</workbook>
</file>

<file path=xl/calcChain.xml><?xml version="1.0" encoding="utf-8"?>
<calcChain xmlns="http://schemas.openxmlformats.org/spreadsheetml/2006/main">
  <c r="D69" i="1"/>
  <c r="D65"/>
  <c r="D57"/>
  <c r="D50"/>
  <c r="D31"/>
  <c r="D22"/>
  <c r="D14"/>
  <c r="D8"/>
  <c r="D78" l="1"/>
  <c r="D42"/>
  <c r="D79" l="1"/>
</calcChain>
</file>

<file path=xl/sharedStrings.xml><?xml version="1.0" encoding="utf-8"?>
<sst xmlns="http://schemas.openxmlformats.org/spreadsheetml/2006/main" count="151" uniqueCount="80">
  <si>
    <t>№ пп</t>
  </si>
  <si>
    <t>Наименование статей</t>
  </si>
  <si>
    <t>Ед.изм.</t>
  </si>
  <si>
    <t>План на 2014 г.</t>
  </si>
  <si>
    <t>ДОХОДЫ</t>
  </si>
  <si>
    <t>Техническое обслуживание</t>
  </si>
  <si>
    <t>тыс.руб.</t>
  </si>
  <si>
    <t>Жилая площадь</t>
  </si>
  <si>
    <t>м2</t>
  </si>
  <si>
    <t>Тариф на 1 м2</t>
  </si>
  <si>
    <t>руб.</t>
  </si>
  <si>
    <t>ИТОГО по доходам</t>
  </si>
  <si>
    <t>РАСХОДЫ</t>
  </si>
  <si>
    <t>Раздел 1"Управление"</t>
  </si>
  <si>
    <t>Заработная плата аппарата управления</t>
  </si>
  <si>
    <t>Налог на ФОТ 20,2%</t>
  </si>
  <si>
    <t>Юридические услуги (Юрист)</t>
  </si>
  <si>
    <t>Налог на ФОТ 20,%</t>
  </si>
  <si>
    <t>Оплата ответственному по лифтам (согласно договора)</t>
  </si>
  <si>
    <t>Аренда помещений</t>
  </si>
  <si>
    <t xml:space="preserve">Канцтовары </t>
  </si>
  <si>
    <t>Разъезды по городу</t>
  </si>
  <si>
    <t>Аттестация и обучение персонала</t>
  </si>
  <si>
    <t>Антивирусная программа</t>
  </si>
  <si>
    <t>Услуги банка (ведение счета, инкасация, комиссия за платежи жителей через банк, автоплатеж)</t>
  </si>
  <si>
    <t>ТО кассового аппарата (ежегодное приобретение ЭКЛЗ)</t>
  </si>
  <si>
    <t>Ежегодное приобретение ЭКЛЗ (для кассового аппарата)</t>
  </si>
  <si>
    <r>
      <t xml:space="preserve">Расходы на проведение собраний </t>
    </r>
    <r>
      <rPr>
        <i/>
        <sz val="8"/>
        <rFont val="Arial Cyr"/>
        <family val="2"/>
        <charset val="204"/>
      </rPr>
      <t>(аренда зала, печатная прод-я)</t>
    </r>
  </si>
  <si>
    <t>Оплата за телефон</t>
  </si>
  <si>
    <t>Оплата за Интернет</t>
  </si>
  <si>
    <t>Электронная почта (Контур Экстерн)</t>
  </si>
  <si>
    <t>Заправка картриджей принтеров и копировального аппарата</t>
  </si>
  <si>
    <t>Обслуживание локально вычислительных сетей (ЛВС)</t>
  </si>
  <si>
    <t xml:space="preserve">Обслуживание программы 1С:Бухгалтерия, 1С:Зарплата </t>
  </si>
  <si>
    <t>Обслуживание программы 1С:Квартплата</t>
  </si>
  <si>
    <t>Консультант Плюс</t>
  </si>
  <si>
    <t>Изготовление справок БТИ</t>
  </si>
  <si>
    <t>Изготовление техпаспортов на жилые дома (по смете БТИ)</t>
  </si>
  <si>
    <t>Услуги нотариуса</t>
  </si>
  <si>
    <t>Почтовые расходы</t>
  </si>
  <si>
    <t>Налог на экологию</t>
  </si>
  <si>
    <t>Налог на УСНО</t>
  </si>
  <si>
    <t>Расходы на оплату больничных листов</t>
  </si>
  <si>
    <t>Итого по разделу 1</t>
  </si>
  <si>
    <t>Раздел 2 "Содержание и обслуживание общего имущества"</t>
  </si>
  <si>
    <t>Заработная плата обслуживающего персонала</t>
  </si>
  <si>
    <t>ВДПО (вентканалы)</t>
  </si>
  <si>
    <t>Освидетельствование лифтов</t>
  </si>
  <si>
    <t>Страхование особоопасных объектов (лифты)</t>
  </si>
  <si>
    <t>Дератизация, дезинсекция</t>
  </si>
  <si>
    <t>Текущий ремонт общестроительный</t>
  </si>
  <si>
    <t>ремонт кровли</t>
  </si>
  <si>
    <t>ремонт подъездов</t>
  </si>
  <si>
    <t>заделка швов</t>
  </si>
  <si>
    <t>ямочный ремонт асфальтового покрытия</t>
  </si>
  <si>
    <t>мелкие ремонтные работы</t>
  </si>
  <si>
    <t>Текущий ремонт сантехнический</t>
  </si>
  <si>
    <t>Электро-монтажные работы</t>
  </si>
  <si>
    <t>испытание электрообрудования на подстанциях  ВРУ на жилых домах</t>
  </si>
  <si>
    <t>испытание диэлектрический средств защиты</t>
  </si>
  <si>
    <t>Текущий ремонт электротехнический</t>
  </si>
  <si>
    <t>Содержание  домов (хоз. инвентарь, инструменты, моющие и пр.)</t>
  </si>
  <si>
    <t>Приобретение спецодежды</t>
  </si>
  <si>
    <t>Промывка системы отопления, ГВС, ХВС (подготовка к зиме)</t>
  </si>
  <si>
    <t>Благоустройство дворовой территории</t>
  </si>
  <si>
    <t>покраска малых форм, побелка деревьев</t>
  </si>
  <si>
    <t>высадка цветов в вазоны</t>
  </si>
  <si>
    <t>Вознаграждение председателю  ( по итогам года)</t>
  </si>
  <si>
    <t>Предоставление спецтехники</t>
  </si>
  <si>
    <t>песок</t>
  </si>
  <si>
    <t>вышка (дворовое освещение)</t>
  </si>
  <si>
    <t>расчистка снега на проезжей части</t>
  </si>
  <si>
    <t>Установка противопожарных дверей</t>
  </si>
  <si>
    <t>Приборы учета тепловой энергии</t>
  </si>
  <si>
    <t>Проограммирование тарификации счетчиков эл. энергии</t>
  </si>
  <si>
    <t>Промывка системы канализации</t>
  </si>
  <si>
    <t>Непредвиденные расходы</t>
  </si>
  <si>
    <t>Итого по разделу 2</t>
  </si>
  <si>
    <t>ИТОГО по расходам</t>
  </si>
  <si>
    <t xml:space="preserve">Смета  доходов и расходов ТСЖ ВСК "На Таращанцев"  за  2014 год            </t>
  </si>
</sst>
</file>

<file path=xl/styles.xml><?xml version="1.0" encoding="utf-8"?>
<styleSheet xmlns="http://schemas.openxmlformats.org/spreadsheetml/2006/main">
  <fonts count="9">
    <font>
      <sz val="10"/>
      <name val="Arial Cyr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name val="Arial Cyr"/>
      <family val="2"/>
      <charset val="204"/>
    </font>
    <font>
      <i/>
      <sz val="12"/>
      <name val="Times New Roman"/>
      <family val="1"/>
      <charset val="1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2" fontId="2" fillId="0" borderId="1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2" fontId="1" fillId="0" borderId="1" xfId="0" applyNumberFormat="1" applyFont="1" applyFill="1" applyBorder="1"/>
    <xf numFmtId="0" fontId="1" fillId="0" borderId="0" xfId="0" applyFo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/>
    </xf>
    <xf numFmtId="1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wrapText="1"/>
    </xf>
    <xf numFmtId="49" fontId="5" fillId="0" borderId="5" xfId="0" applyNumberFormat="1" applyFont="1" applyBorder="1"/>
    <xf numFmtId="4" fontId="5" fillId="2" borderId="1" xfId="0" applyNumberFormat="1" applyFont="1" applyFill="1" applyBorder="1" applyAlignment="1">
      <alignment horizontal="right"/>
    </xf>
    <xf numFmtId="0" fontId="7" fillId="0" borderId="0" xfId="0" applyFont="1"/>
    <xf numFmtId="49" fontId="5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right" vertical="top"/>
    </xf>
    <xf numFmtId="49" fontId="5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49" fontId="5" fillId="0" borderId="5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5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Normal="100" workbookViewId="0">
      <selection activeCell="F4" sqref="F4"/>
    </sheetView>
  </sheetViews>
  <sheetFormatPr defaultColWidth="9" defaultRowHeight="15.75"/>
  <cols>
    <col min="1" max="1" width="7.140625" style="59" customWidth="1"/>
    <col min="2" max="2" width="66.7109375" style="2" customWidth="1"/>
    <col min="3" max="3" width="11.28515625" style="59" customWidth="1"/>
    <col min="4" max="4" width="16" style="59" customWidth="1"/>
    <col min="5" max="16384" width="9" style="2"/>
  </cols>
  <sheetData>
    <row r="1" spans="1:6" ht="30" customHeight="1">
      <c r="A1" s="1" t="s">
        <v>79</v>
      </c>
      <c r="B1" s="1"/>
      <c r="C1" s="1"/>
      <c r="D1" s="1"/>
    </row>
    <row r="2" spans="1:6" ht="21.75" customHeight="1">
      <c r="A2" s="3"/>
      <c r="B2" s="3"/>
      <c r="C2" s="3"/>
      <c r="D2" s="3"/>
    </row>
    <row r="3" spans="1:6" s="5" customFormat="1" ht="47.25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6" s="10" customFormat="1" ht="18.75" customHeight="1">
      <c r="A4" s="6"/>
      <c r="B4" s="7" t="s">
        <v>4</v>
      </c>
      <c r="C4" s="8"/>
      <c r="D4" s="9"/>
    </row>
    <row r="5" spans="1:6">
      <c r="A5" s="11">
        <v>1</v>
      </c>
      <c r="B5" s="12" t="s">
        <v>5</v>
      </c>
      <c r="C5" s="13" t="s">
        <v>6</v>
      </c>
      <c r="D5" s="14">
        <v>7479.3</v>
      </c>
      <c r="E5" s="10"/>
      <c r="F5" s="10"/>
    </row>
    <row r="6" spans="1:6">
      <c r="A6" s="11">
        <v>2</v>
      </c>
      <c r="B6" s="12" t="s">
        <v>7</v>
      </c>
      <c r="C6" s="13" t="s">
        <v>8</v>
      </c>
      <c r="D6" s="14">
        <v>45099.5</v>
      </c>
    </row>
    <row r="7" spans="1:6">
      <c r="A7" s="11">
        <v>3</v>
      </c>
      <c r="B7" s="12" t="s">
        <v>9</v>
      </c>
      <c r="C7" s="13" t="s">
        <v>10</v>
      </c>
      <c r="D7" s="14">
        <v>13.82</v>
      </c>
    </row>
    <row r="8" spans="1:6" s="19" customFormat="1" ht="19.5" customHeight="1">
      <c r="A8" s="15"/>
      <c r="B8" s="16" t="s">
        <v>11</v>
      </c>
      <c r="C8" s="17" t="s">
        <v>6</v>
      </c>
      <c r="D8" s="18">
        <f>D5</f>
        <v>7479.3</v>
      </c>
    </row>
    <row r="9" spans="1:6" s="10" customFormat="1" ht="18.75" customHeight="1">
      <c r="A9" s="20"/>
      <c r="B9" s="21" t="s">
        <v>12</v>
      </c>
      <c r="C9" s="22"/>
      <c r="D9" s="23"/>
    </row>
    <row r="10" spans="1:6" ht="15.75" customHeight="1">
      <c r="A10" s="11"/>
      <c r="B10" s="24" t="s">
        <v>13</v>
      </c>
      <c r="C10" s="13"/>
      <c r="D10" s="25"/>
    </row>
    <row r="11" spans="1:6">
      <c r="A11" s="11">
        <v>1</v>
      </c>
      <c r="B11" s="12" t="s">
        <v>14</v>
      </c>
      <c r="C11" s="13" t="s">
        <v>6</v>
      </c>
      <c r="D11" s="14">
        <v>1353.46</v>
      </c>
    </row>
    <row r="12" spans="1:6">
      <c r="A12" s="11">
        <v>2</v>
      </c>
      <c r="B12" s="12" t="s">
        <v>15</v>
      </c>
      <c r="C12" s="13" t="s">
        <v>6</v>
      </c>
      <c r="D12" s="14">
        <v>273.39999999999998</v>
      </c>
    </row>
    <row r="13" spans="1:6">
      <c r="A13" s="11">
        <v>3</v>
      </c>
      <c r="B13" s="12" t="s">
        <v>16</v>
      </c>
      <c r="C13" s="26" t="s">
        <v>6</v>
      </c>
      <c r="D13" s="27">
        <v>180</v>
      </c>
    </row>
    <row r="14" spans="1:6">
      <c r="A14" s="11">
        <v>2</v>
      </c>
      <c r="B14" s="12" t="s">
        <v>17</v>
      </c>
      <c r="C14" s="13" t="s">
        <v>6</v>
      </c>
      <c r="D14" s="27">
        <f>D13*20%</f>
        <v>36</v>
      </c>
    </row>
    <row r="15" spans="1:6">
      <c r="A15" s="11">
        <v>4</v>
      </c>
      <c r="B15" s="28" t="s">
        <v>18</v>
      </c>
      <c r="C15" s="26" t="s">
        <v>6</v>
      </c>
      <c r="D15" s="29">
        <v>13.8</v>
      </c>
    </row>
    <row r="16" spans="1:6">
      <c r="A16" s="11">
        <v>2</v>
      </c>
      <c r="B16" s="12" t="s">
        <v>17</v>
      </c>
      <c r="C16" s="13" t="s">
        <v>6</v>
      </c>
      <c r="D16" s="29">
        <v>2.76</v>
      </c>
    </row>
    <row r="17" spans="1:4">
      <c r="A17" s="11">
        <v>5</v>
      </c>
      <c r="B17" s="12" t="s">
        <v>19</v>
      </c>
      <c r="C17" s="13" t="s">
        <v>6</v>
      </c>
      <c r="D17" s="30">
        <v>136.80000000000001</v>
      </c>
    </row>
    <row r="18" spans="1:4">
      <c r="A18" s="11">
        <v>6</v>
      </c>
      <c r="B18" s="12" t="s">
        <v>20</v>
      </c>
      <c r="C18" s="13" t="s">
        <v>6</v>
      </c>
      <c r="D18" s="30">
        <v>23</v>
      </c>
    </row>
    <row r="19" spans="1:4">
      <c r="A19" s="11">
        <v>7</v>
      </c>
      <c r="B19" s="12" t="s">
        <v>21</v>
      </c>
      <c r="C19" s="13" t="s">
        <v>6</v>
      </c>
      <c r="D19" s="30">
        <v>1.5</v>
      </c>
    </row>
    <row r="20" spans="1:4">
      <c r="A20" s="11">
        <v>8</v>
      </c>
      <c r="B20" s="12" t="s">
        <v>22</v>
      </c>
      <c r="C20" s="13" t="s">
        <v>6</v>
      </c>
      <c r="D20" s="30">
        <v>12</v>
      </c>
    </row>
    <row r="21" spans="1:4">
      <c r="A21" s="11">
        <v>9</v>
      </c>
      <c r="B21" s="12" t="s">
        <v>23</v>
      </c>
      <c r="C21" s="13" t="s">
        <v>6</v>
      </c>
      <c r="D21" s="30">
        <v>1</v>
      </c>
    </row>
    <row r="22" spans="1:4" ht="31.5">
      <c r="A22" s="31">
        <v>10</v>
      </c>
      <c r="B22" s="32" t="s">
        <v>24</v>
      </c>
      <c r="C22" s="33" t="s">
        <v>6</v>
      </c>
      <c r="D22" s="34">
        <f>160+60</f>
        <v>220</v>
      </c>
    </row>
    <row r="23" spans="1:4">
      <c r="A23" s="11">
        <v>11</v>
      </c>
      <c r="B23" s="12" t="s">
        <v>25</v>
      </c>
      <c r="C23" s="13" t="s">
        <v>6</v>
      </c>
      <c r="D23" s="30">
        <v>8</v>
      </c>
    </row>
    <row r="24" spans="1:4">
      <c r="A24" s="11">
        <v>12</v>
      </c>
      <c r="B24" s="12" t="s">
        <v>26</v>
      </c>
      <c r="C24" s="13" t="s">
        <v>6</v>
      </c>
      <c r="D24" s="30"/>
    </row>
    <row r="25" spans="1:4">
      <c r="A25" s="31">
        <v>12</v>
      </c>
      <c r="B25" s="12" t="s">
        <v>27</v>
      </c>
      <c r="C25" s="13" t="s">
        <v>6</v>
      </c>
      <c r="D25" s="30">
        <v>10</v>
      </c>
    </row>
    <row r="26" spans="1:4" s="37" customFormat="1">
      <c r="A26" s="11">
        <v>13</v>
      </c>
      <c r="B26" s="35" t="s">
        <v>28</v>
      </c>
      <c r="C26" s="26" t="s">
        <v>6</v>
      </c>
      <c r="D26" s="36">
        <v>20.5</v>
      </c>
    </row>
    <row r="27" spans="1:4" s="37" customFormat="1">
      <c r="A27" s="31">
        <v>14</v>
      </c>
      <c r="B27" s="35" t="s">
        <v>29</v>
      </c>
      <c r="C27" s="26" t="s">
        <v>6</v>
      </c>
      <c r="D27" s="36">
        <v>24</v>
      </c>
    </row>
    <row r="28" spans="1:4" s="37" customFormat="1">
      <c r="A28" s="11">
        <v>15</v>
      </c>
      <c r="B28" s="35" t="s">
        <v>30</v>
      </c>
      <c r="C28" s="26" t="s">
        <v>6</v>
      </c>
      <c r="D28" s="36">
        <v>7</v>
      </c>
    </row>
    <row r="29" spans="1:4" s="37" customFormat="1" ht="18.75" customHeight="1">
      <c r="A29" s="31">
        <v>16</v>
      </c>
      <c r="B29" s="38" t="s">
        <v>31</v>
      </c>
      <c r="C29" s="39" t="s">
        <v>6</v>
      </c>
      <c r="D29" s="40">
        <v>30</v>
      </c>
    </row>
    <row r="30" spans="1:4" s="37" customFormat="1">
      <c r="A30" s="11">
        <v>17</v>
      </c>
      <c r="B30" s="35" t="s">
        <v>32</v>
      </c>
      <c r="C30" s="26" t="s">
        <v>6</v>
      </c>
      <c r="D30" s="36">
        <v>48</v>
      </c>
    </row>
    <row r="31" spans="1:4" s="37" customFormat="1">
      <c r="A31" s="11">
        <v>2</v>
      </c>
      <c r="B31" s="12" t="s">
        <v>17</v>
      </c>
      <c r="C31" s="13" t="s">
        <v>6</v>
      </c>
      <c r="D31" s="36">
        <f>D30*20%</f>
        <v>9.6000000000000014</v>
      </c>
    </row>
    <row r="32" spans="1:4" s="37" customFormat="1">
      <c r="A32" s="31">
        <v>18</v>
      </c>
      <c r="B32" s="38" t="s">
        <v>33</v>
      </c>
      <c r="C32" s="39" t="s">
        <v>6</v>
      </c>
      <c r="D32" s="41">
        <v>30</v>
      </c>
    </row>
    <row r="33" spans="1:4" s="37" customFormat="1">
      <c r="A33" s="11">
        <v>19</v>
      </c>
      <c r="B33" s="38" t="s">
        <v>34</v>
      </c>
      <c r="C33" s="39" t="s">
        <v>6</v>
      </c>
      <c r="D33" s="41">
        <v>20</v>
      </c>
    </row>
    <row r="34" spans="1:4" s="37" customFormat="1">
      <c r="A34" s="31">
        <v>20</v>
      </c>
      <c r="B34" s="38" t="s">
        <v>35</v>
      </c>
      <c r="C34" s="39" t="s">
        <v>6</v>
      </c>
      <c r="D34" s="41">
        <v>48</v>
      </c>
    </row>
    <row r="35" spans="1:4" s="37" customFormat="1">
      <c r="A35" s="31">
        <v>20</v>
      </c>
      <c r="B35" s="38" t="s">
        <v>36</v>
      </c>
      <c r="C35" s="39" t="s">
        <v>6</v>
      </c>
      <c r="D35" s="41"/>
    </row>
    <row r="36" spans="1:4" s="37" customFormat="1">
      <c r="A36" s="11">
        <v>21</v>
      </c>
      <c r="B36" s="12" t="s">
        <v>37</v>
      </c>
      <c r="C36" s="26" t="s">
        <v>6</v>
      </c>
      <c r="D36" s="27">
        <v>173</v>
      </c>
    </row>
    <row r="37" spans="1:4" s="37" customFormat="1">
      <c r="A37" s="31"/>
      <c r="B37" s="38" t="s">
        <v>38</v>
      </c>
      <c r="C37" s="39" t="s">
        <v>6</v>
      </c>
      <c r="D37" s="41"/>
    </row>
    <row r="38" spans="1:4" s="37" customFormat="1">
      <c r="A38" s="31"/>
      <c r="B38" s="38" t="s">
        <v>39</v>
      </c>
      <c r="C38" s="39" t="s">
        <v>6</v>
      </c>
      <c r="D38" s="41"/>
    </row>
    <row r="39" spans="1:4">
      <c r="A39" s="11">
        <v>21</v>
      </c>
      <c r="B39" s="12" t="s">
        <v>40</v>
      </c>
      <c r="C39" s="13" t="s">
        <v>6</v>
      </c>
      <c r="D39" s="30">
        <v>7</v>
      </c>
    </row>
    <row r="40" spans="1:4">
      <c r="A40" s="31">
        <v>22</v>
      </c>
      <c r="B40" s="12" t="s">
        <v>41</v>
      </c>
      <c r="C40" s="13" t="s">
        <v>6</v>
      </c>
      <c r="D40" s="30">
        <v>7</v>
      </c>
    </row>
    <row r="41" spans="1:4">
      <c r="A41" s="31"/>
      <c r="B41" s="12" t="s">
        <v>42</v>
      </c>
      <c r="C41" s="13" t="s">
        <v>6</v>
      </c>
      <c r="D41" s="30">
        <v>13.99</v>
      </c>
    </row>
    <row r="42" spans="1:4" s="19" customFormat="1" ht="18" customHeight="1">
      <c r="A42" s="15"/>
      <c r="B42" s="16" t="s">
        <v>43</v>
      </c>
      <c r="C42" s="17" t="s">
        <v>6</v>
      </c>
      <c r="D42" s="18">
        <f>SUM(D11:D41)</f>
        <v>2709.81</v>
      </c>
    </row>
    <row r="43" spans="1:4" ht="18" customHeight="1">
      <c r="A43" s="11"/>
      <c r="B43" s="24" t="s">
        <v>44</v>
      </c>
      <c r="C43" s="13"/>
      <c r="D43" s="27"/>
    </row>
    <row r="44" spans="1:4" ht="18" customHeight="1">
      <c r="A44" s="11">
        <v>1</v>
      </c>
      <c r="B44" s="12" t="s">
        <v>45</v>
      </c>
      <c r="C44" s="13" t="s">
        <v>6</v>
      </c>
      <c r="D44" s="27">
        <v>2915.26</v>
      </c>
    </row>
    <row r="45" spans="1:4" ht="18" customHeight="1">
      <c r="A45" s="11">
        <v>2</v>
      </c>
      <c r="B45" s="12" t="s">
        <v>15</v>
      </c>
      <c r="C45" s="13" t="s">
        <v>6</v>
      </c>
      <c r="D45" s="27">
        <v>588.88</v>
      </c>
    </row>
    <row r="46" spans="1:4">
      <c r="A46" s="11">
        <v>3</v>
      </c>
      <c r="B46" s="12" t="s">
        <v>46</v>
      </c>
      <c r="C46" s="13" t="s">
        <v>6</v>
      </c>
      <c r="D46" s="27">
        <v>69.61</v>
      </c>
    </row>
    <row r="47" spans="1:4">
      <c r="A47" s="11">
        <v>4</v>
      </c>
      <c r="B47" s="12" t="s">
        <v>47</v>
      </c>
      <c r="C47" s="13" t="s">
        <v>6</v>
      </c>
      <c r="D47" s="27">
        <v>34</v>
      </c>
    </row>
    <row r="48" spans="1:4">
      <c r="A48" s="11">
        <v>5</v>
      </c>
      <c r="B48" s="12" t="s">
        <v>48</v>
      </c>
      <c r="C48" s="13" t="s">
        <v>6</v>
      </c>
      <c r="D48" s="27">
        <v>13</v>
      </c>
    </row>
    <row r="49" spans="1:4">
      <c r="A49" s="11">
        <v>6</v>
      </c>
      <c r="B49" s="12" t="s">
        <v>49</v>
      </c>
      <c r="C49" s="13" t="s">
        <v>6</v>
      </c>
      <c r="D49" s="27">
        <v>25</v>
      </c>
    </row>
    <row r="50" spans="1:4" s="37" customFormat="1">
      <c r="A50" s="11">
        <v>7</v>
      </c>
      <c r="B50" s="35" t="s">
        <v>50</v>
      </c>
      <c r="C50" s="26" t="s">
        <v>6</v>
      </c>
      <c r="D50" s="42">
        <f>D51+D52+D53+D54</f>
        <v>420</v>
      </c>
    </row>
    <row r="51" spans="1:4" s="37" customFormat="1">
      <c r="A51" s="11"/>
      <c r="B51" s="43" t="s">
        <v>51</v>
      </c>
      <c r="C51" s="26" t="s">
        <v>6</v>
      </c>
      <c r="D51" s="44">
        <v>120</v>
      </c>
    </row>
    <row r="52" spans="1:4" s="37" customFormat="1">
      <c r="A52" s="11"/>
      <c r="B52" s="43" t="s">
        <v>52</v>
      </c>
      <c r="C52" s="26" t="s">
        <v>6</v>
      </c>
      <c r="D52" s="44">
        <v>150</v>
      </c>
    </row>
    <row r="53" spans="1:4" s="37" customFormat="1">
      <c r="A53" s="11"/>
      <c r="B53" s="43" t="s">
        <v>53</v>
      </c>
      <c r="C53" s="26" t="s">
        <v>6</v>
      </c>
      <c r="D53" s="42">
        <v>30</v>
      </c>
    </row>
    <row r="54" spans="1:4" s="37" customFormat="1">
      <c r="A54" s="11"/>
      <c r="B54" s="45" t="s">
        <v>54</v>
      </c>
      <c r="C54" s="26" t="s">
        <v>6</v>
      </c>
      <c r="D54" s="44">
        <v>120</v>
      </c>
    </row>
    <row r="55" spans="1:4" s="37" customFormat="1">
      <c r="A55" s="11"/>
      <c r="B55" s="45" t="s">
        <v>55</v>
      </c>
      <c r="C55" s="26" t="s">
        <v>6</v>
      </c>
      <c r="D55" s="44"/>
    </row>
    <row r="56" spans="1:4" s="37" customFormat="1">
      <c r="A56" s="11">
        <v>8</v>
      </c>
      <c r="B56" s="35" t="s">
        <v>56</v>
      </c>
      <c r="C56" s="26" t="s">
        <v>6</v>
      </c>
      <c r="D56" s="42">
        <v>120</v>
      </c>
    </row>
    <row r="57" spans="1:4" s="37" customFormat="1">
      <c r="A57" s="11">
        <v>9</v>
      </c>
      <c r="B57" s="35" t="s">
        <v>57</v>
      </c>
      <c r="C57" s="26" t="s">
        <v>6</v>
      </c>
      <c r="D57" s="42">
        <f>D58+D59</f>
        <v>80.5</v>
      </c>
    </row>
    <row r="58" spans="1:4" s="37" customFormat="1" ht="31.5">
      <c r="A58" s="46"/>
      <c r="B58" s="47" t="s">
        <v>58</v>
      </c>
      <c r="C58" s="26" t="s">
        <v>6</v>
      </c>
      <c r="D58" s="48">
        <v>74</v>
      </c>
    </row>
    <row r="59" spans="1:4" s="37" customFormat="1">
      <c r="A59" s="46"/>
      <c r="B59" s="47" t="s">
        <v>59</v>
      </c>
      <c r="C59" s="26" t="s">
        <v>6</v>
      </c>
      <c r="D59" s="48">
        <v>6.5</v>
      </c>
    </row>
    <row r="60" spans="1:4" s="37" customFormat="1">
      <c r="A60" s="46"/>
      <c r="B60" s="47" t="s">
        <v>59</v>
      </c>
      <c r="C60" s="26" t="s">
        <v>6</v>
      </c>
      <c r="D60" s="48"/>
    </row>
    <row r="61" spans="1:4" s="37" customFormat="1">
      <c r="A61" s="46">
        <v>10</v>
      </c>
      <c r="B61" s="49" t="s">
        <v>60</v>
      </c>
      <c r="C61" s="26" t="s">
        <v>6</v>
      </c>
      <c r="D61" s="48">
        <v>30</v>
      </c>
    </row>
    <row r="62" spans="1:4" ht="15.75" customHeight="1">
      <c r="A62" s="50">
        <v>11</v>
      </c>
      <c r="B62" s="32" t="s">
        <v>61</v>
      </c>
      <c r="C62" s="39" t="s">
        <v>6</v>
      </c>
      <c r="D62" s="51">
        <v>20</v>
      </c>
    </row>
    <row r="63" spans="1:4">
      <c r="A63" s="46">
        <v>12</v>
      </c>
      <c r="B63" s="12" t="s">
        <v>62</v>
      </c>
      <c r="C63" s="26" t="s">
        <v>6</v>
      </c>
      <c r="D63" s="27">
        <v>30</v>
      </c>
    </row>
    <row r="64" spans="1:4" ht="20.25" customHeight="1">
      <c r="A64" s="11">
        <v>13</v>
      </c>
      <c r="B64" s="32" t="s">
        <v>63</v>
      </c>
      <c r="C64" s="26" t="s">
        <v>6</v>
      </c>
      <c r="D64" s="51">
        <v>40</v>
      </c>
    </row>
    <row r="65" spans="1:4" s="5" customFormat="1" ht="15" customHeight="1">
      <c r="A65" s="11">
        <v>15</v>
      </c>
      <c r="B65" s="52" t="s">
        <v>64</v>
      </c>
      <c r="C65" s="26" t="s">
        <v>6</v>
      </c>
      <c r="D65" s="27">
        <f>D66+D67</f>
        <v>58</v>
      </c>
    </row>
    <row r="66" spans="1:4" s="5" customFormat="1" ht="12.75" customHeight="1">
      <c r="A66" s="11"/>
      <c r="B66" s="53" t="s">
        <v>65</v>
      </c>
      <c r="C66" s="26" t="s">
        <v>6</v>
      </c>
      <c r="D66" s="44">
        <v>50</v>
      </c>
    </row>
    <row r="67" spans="1:4" s="5" customFormat="1" ht="12.75" customHeight="1">
      <c r="A67" s="11"/>
      <c r="B67" s="53" t="s">
        <v>66</v>
      </c>
      <c r="C67" s="26" t="s">
        <v>6</v>
      </c>
      <c r="D67" s="44">
        <v>8</v>
      </c>
    </row>
    <row r="68" spans="1:4" s="55" customFormat="1">
      <c r="A68" s="11">
        <v>16</v>
      </c>
      <c r="B68" s="54" t="s">
        <v>67</v>
      </c>
      <c r="C68" s="26" t="s">
        <v>6</v>
      </c>
      <c r="D68" s="42">
        <v>144.24</v>
      </c>
    </row>
    <row r="69" spans="1:4">
      <c r="A69" s="11">
        <v>19</v>
      </c>
      <c r="B69" s="12" t="s">
        <v>68</v>
      </c>
      <c r="C69" s="26" t="s">
        <v>6</v>
      </c>
      <c r="D69" s="27">
        <f>D70+D71+D72</f>
        <v>21</v>
      </c>
    </row>
    <row r="70" spans="1:4">
      <c r="A70" s="11"/>
      <c r="B70" s="56" t="s">
        <v>69</v>
      </c>
      <c r="C70" s="26" t="s">
        <v>6</v>
      </c>
      <c r="D70" s="44">
        <v>4</v>
      </c>
    </row>
    <row r="71" spans="1:4">
      <c r="A71" s="11"/>
      <c r="B71" s="56" t="s">
        <v>70</v>
      </c>
      <c r="C71" s="26" t="s">
        <v>6</v>
      </c>
      <c r="D71" s="44">
        <v>3</v>
      </c>
    </row>
    <row r="72" spans="1:4">
      <c r="A72" s="11"/>
      <c r="B72" s="56" t="s">
        <v>71</v>
      </c>
      <c r="C72" s="26" t="s">
        <v>6</v>
      </c>
      <c r="D72" s="44">
        <v>14</v>
      </c>
    </row>
    <row r="73" spans="1:4">
      <c r="A73" s="11">
        <v>20</v>
      </c>
      <c r="B73" s="12" t="s">
        <v>72</v>
      </c>
      <c r="C73" s="26" t="s">
        <v>6</v>
      </c>
      <c r="D73" s="27">
        <v>60</v>
      </c>
    </row>
    <row r="74" spans="1:4">
      <c r="A74" s="11">
        <v>22</v>
      </c>
      <c r="B74" s="12" t="s">
        <v>73</v>
      </c>
      <c r="C74" s="26" t="s">
        <v>6</v>
      </c>
      <c r="D74" s="27"/>
    </row>
    <row r="75" spans="1:4">
      <c r="A75" s="11">
        <v>23</v>
      </c>
      <c r="B75" s="12" t="s">
        <v>74</v>
      </c>
      <c r="C75" s="26" t="s">
        <v>6</v>
      </c>
      <c r="D75" s="27"/>
    </row>
    <row r="76" spans="1:4">
      <c r="A76" s="11">
        <v>24</v>
      </c>
      <c r="B76" s="12" t="s">
        <v>75</v>
      </c>
      <c r="C76" s="26" t="s">
        <v>6</v>
      </c>
      <c r="D76" s="27"/>
    </row>
    <row r="77" spans="1:4">
      <c r="A77" s="11">
        <v>27</v>
      </c>
      <c r="B77" s="12" t="s">
        <v>76</v>
      </c>
      <c r="C77" s="26" t="s">
        <v>6</v>
      </c>
      <c r="D77" s="27">
        <v>100</v>
      </c>
    </row>
    <row r="78" spans="1:4" s="19" customFormat="1" ht="19.5" customHeight="1">
      <c r="A78" s="15"/>
      <c r="B78" s="16" t="s">
        <v>77</v>
      </c>
      <c r="C78" s="17"/>
      <c r="D78" s="57">
        <f>D44+D45+D46+D47+D48+D49+D50+D56+D57+D61+D62+D63+D64+D65+D68+D69+D73+D74+D75+D76+D77</f>
        <v>4769.49</v>
      </c>
    </row>
    <row r="79" spans="1:4" s="19" customFormat="1" ht="18.75" customHeight="1">
      <c r="A79" s="15"/>
      <c r="B79" s="16" t="s">
        <v>78</v>
      </c>
      <c r="C79" s="17"/>
      <c r="D79" s="58">
        <f>D42+D78</f>
        <v>7479.2999999999993</v>
      </c>
    </row>
    <row r="80" spans="1:4" s="59" customFormat="1">
      <c r="B80" s="37"/>
    </row>
    <row r="81" spans="2:2" s="59" customFormat="1">
      <c r="B81" s="37"/>
    </row>
    <row r="82" spans="2:2" s="59" customFormat="1">
      <c r="B82" s="37"/>
    </row>
    <row r="83" spans="2:2">
      <c r="B83" s="37"/>
    </row>
  </sheetData>
  <sheetProtection selectLockedCells="1" selectUnlockedCells="1"/>
  <mergeCells count="1">
    <mergeCell ref="A1:D1"/>
  </mergeCells>
  <pageMargins left="0.23622047244094491" right="0.23622047244094491" top="0" bottom="0" header="0" footer="0"/>
  <pageSetup paperSize="9" scale="6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2014</vt:lpstr>
    </vt:vector>
  </TitlesOfParts>
  <Company>Magnat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2014-10-15T18:03:57Z</dcterms:created>
  <dcterms:modified xsi:type="dcterms:W3CDTF">2014-10-15T18:05:32Z</dcterms:modified>
</cp:coreProperties>
</file>